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owner\Desktop\業務手引き書-給与計算編_kindle\業務手引き書-給与計算編_kindle\gyomuinfo-kyuyo-kindle\"/>
    </mc:Choice>
  </mc:AlternateContent>
  <xr:revisionPtr revIDLastSave="0" documentId="13_ncr:1_{626EEE85-7607-4F58-88CE-D180C0A2D1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出勤簿" sheetId="10" r:id="rId1"/>
    <sheet name="テーブル" sheetId="9" state="hidden" r:id="rId2"/>
  </sheets>
  <definedNames>
    <definedName name="休日">テーブル!$A$1:$A$2</definedName>
    <definedName name="遅刻早退">テーブル!$A$3:$A$6</definedName>
    <definedName name="特別休暇">テーブル!$A$11:$A$13</definedName>
    <definedName name="有給休暇">テーブル!$A$7:$A$10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0" l="1"/>
  <c r="G10" i="10"/>
  <c r="G11" i="10"/>
  <c r="E12" i="10"/>
  <c r="G12" i="10"/>
  <c r="L41" i="10"/>
  <c r="J5" i="10"/>
  <c r="M41" i="10"/>
  <c r="N41" i="10"/>
  <c r="P41" i="10"/>
  <c r="K41" i="10"/>
  <c r="J41" i="10"/>
  <c r="I41" i="10"/>
  <c r="H41" i="10"/>
  <c r="D5" i="10"/>
  <c r="F41" i="10"/>
  <c r="E40" i="10"/>
  <c r="G40" i="10"/>
  <c r="G39" i="10"/>
  <c r="E39" i="10"/>
  <c r="E38" i="10"/>
  <c r="G38" i="10"/>
  <c r="E37" i="10"/>
  <c r="G37" i="10"/>
  <c r="E36" i="10"/>
  <c r="G36" i="10"/>
  <c r="E35" i="10"/>
  <c r="G35" i="10"/>
  <c r="E34" i="10"/>
  <c r="G34" i="10"/>
  <c r="E33" i="10"/>
  <c r="G33" i="10"/>
  <c r="E32" i="10"/>
  <c r="G32" i="10"/>
  <c r="G31" i="10"/>
  <c r="E31" i="10"/>
  <c r="E30" i="10"/>
  <c r="G30" i="10"/>
  <c r="E29" i="10"/>
  <c r="G29" i="10"/>
  <c r="E28" i="10"/>
  <c r="G28" i="10"/>
  <c r="E27" i="10"/>
  <c r="G27" i="10"/>
  <c r="E26" i="10"/>
  <c r="G26" i="10"/>
  <c r="G25" i="10"/>
  <c r="E25" i="10"/>
  <c r="E24" i="10"/>
  <c r="G24" i="10"/>
  <c r="E23" i="10"/>
  <c r="G23" i="10"/>
  <c r="E22" i="10"/>
  <c r="G22" i="10"/>
  <c r="E21" i="10"/>
  <c r="G21" i="10"/>
  <c r="E20" i="10"/>
  <c r="G20" i="10"/>
  <c r="G19" i="10"/>
  <c r="E19" i="10"/>
  <c r="E18" i="10"/>
  <c r="G18" i="10"/>
  <c r="G17" i="10"/>
  <c r="E17" i="10"/>
  <c r="E16" i="10"/>
  <c r="G16" i="10"/>
  <c r="E15" i="10"/>
  <c r="G15" i="10"/>
  <c r="E14" i="10"/>
  <c r="G14" i="10"/>
  <c r="E13" i="10"/>
  <c r="G13" i="10"/>
  <c r="E41" i="10"/>
  <c r="A10" i="10"/>
  <c r="A11" i="10"/>
  <c r="B10" i="10"/>
  <c r="G41" i="10"/>
  <c r="A12" i="10"/>
  <c r="B11" i="10"/>
  <c r="A13" i="10"/>
  <c r="B12" i="10"/>
  <c r="A14" i="10"/>
  <c r="B13" i="10"/>
  <c r="A15" i="10"/>
  <c r="B14" i="10"/>
  <c r="B15" i="10"/>
  <c r="A16" i="10"/>
  <c r="A17" i="10"/>
  <c r="B16" i="10"/>
  <c r="A18" i="10"/>
  <c r="B17" i="10"/>
  <c r="B18" i="10"/>
  <c r="A19" i="10"/>
  <c r="A20" i="10"/>
  <c r="B19" i="10"/>
  <c r="B20" i="10"/>
  <c r="A21" i="10"/>
  <c r="B21" i="10"/>
  <c r="A22" i="10"/>
  <c r="A23" i="10"/>
  <c r="B22" i="10"/>
  <c r="B23" i="10"/>
  <c r="A24" i="10"/>
  <c r="B24" i="10"/>
  <c r="A25" i="10"/>
  <c r="A26" i="10"/>
  <c r="B25" i="10"/>
  <c r="B26" i="10"/>
  <c r="A27" i="10"/>
  <c r="B27" i="10"/>
  <c r="A28" i="10"/>
  <c r="A29" i="10"/>
  <c r="B28" i="10"/>
  <c r="B29" i="10"/>
  <c r="A30" i="10"/>
  <c r="A31" i="10"/>
  <c r="B30" i="10"/>
  <c r="A32" i="10"/>
  <c r="B31" i="10"/>
  <c r="B32" i="10"/>
  <c r="A33" i="10"/>
  <c r="B33" i="10"/>
  <c r="A34" i="10"/>
  <c r="A35" i="10"/>
  <c r="B34" i="10"/>
  <c r="B35" i="10"/>
  <c r="A36" i="10"/>
  <c r="A37" i="10"/>
  <c r="B36" i="10"/>
  <c r="A38" i="10"/>
  <c r="B37" i="10"/>
  <c r="A39" i="10"/>
  <c r="B38" i="10"/>
  <c r="B39" i="10"/>
  <c r="A40" i="10"/>
  <c r="B40" i="10"/>
</calcChain>
</file>

<file path=xl/sharedStrings.xml><?xml version="1.0" encoding="utf-8"?>
<sst xmlns="http://schemas.openxmlformats.org/spreadsheetml/2006/main" count="61" uniqueCount="59">
  <si>
    <t>出勤簿</t>
  </si>
  <si>
    <t>時間外</t>
  </si>
  <si>
    <t>日</t>
  </si>
  <si>
    <t>１日の</t>
  </si>
  <si>
    <t>休日</t>
  </si>
  <si>
    <t>　　</t>
  </si>
  <si>
    <t>休 暇</t>
  </si>
  <si>
    <t>①遅刻</t>
  </si>
  <si>
    <t>日付</t>
  </si>
  <si>
    <t>曜</t>
  </si>
  <si>
    <t>始業時刻</t>
  </si>
  <si>
    <t>終業時刻</t>
  </si>
  <si>
    <t>勤務時間</t>
  </si>
  <si>
    <t>深夜時間</t>
  </si>
  <si>
    <t>特休</t>
  </si>
  <si>
    <t>勤</t>
  </si>
  <si>
    <t>②早退</t>
  </si>
  <si>
    <t>③外出</t>
  </si>
  <si>
    <t>計</t>
  </si>
  <si>
    <t>休憩時間</t>
    <rPh sb="0" eb="2">
      <t>キュウケイ</t>
    </rPh>
    <rPh sb="2" eb="4">
      <t>ジカン</t>
    </rPh>
    <phoneticPr fontId="25"/>
  </si>
  <si>
    <t>実働時間</t>
    <rPh sb="0" eb="2">
      <t>ジツドウ</t>
    </rPh>
    <rPh sb="2" eb="4">
      <t>ジカン</t>
    </rPh>
    <phoneticPr fontId="25"/>
  </si>
  <si>
    <t>欠</t>
    <rPh sb="0" eb="1">
      <t>ケツ</t>
    </rPh>
    <phoneticPr fontId="25"/>
  </si>
  <si>
    <t>時間外(h)</t>
    <phoneticPr fontId="25"/>
  </si>
  <si>
    <t>休日出勤(h)</t>
    <phoneticPr fontId="25"/>
  </si>
  <si>
    <t>遅刻早退(h)</t>
    <phoneticPr fontId="25"/>
  </si>
  <si>
    <t>出勤日数(日)</t>
    <rPh sb="5" eb="6">
      <t>ヒ</t>
    </rPh>
    <phoneticPr fontId="25"/>
  </si>
  <si>
    <t>欠勤日数(日)</t>
    <rPh sb="5" eb="6">
      <t>ヒ</t>
    </rPh>
    <phoneticPr fontId="25"/>
  </si>
  <si>
    <t>夜勤回数(回)</t>
    <rPh sb="5" eb="6">
      <t>カイ</t>
    </rPh>
    <phoneticPr fontId="25"/>
  </si>
  <si>
    <t>有給休暇(日)</t>
    <rPh sb="5" eb="6">
      <t>ヒ</t>
    </rPh>
    <phoneticPr fontId="25"/>
  </si>
  <si>
    <t>1日の</t>
    <rPh sb="1" eb="2">
      <t>ヒ</t>
    </rPh>
    <phoneticPr fontId="25"/>
  </si>
  <si>
    <t>出勤時間</t>
    <rPh sb="2" eb="4">
      <t>ジカン</t>
    </rPh>
    <phoneticPr fontId="25"/>
  </si>
  <si>
    <t>②時間外は時間外申請書で承認を受けた時間（時間外を指示したもの）に限ります</t>
    <phoneticPr fontId="25"/>
  </si>
  <si>
    <t>日付を2016/9/1という形式で入力すると、日付と曜日が自動的に書き換わります。</t>
    <rPh sb="0" eb="2">
      <t>ヒヅケ</t>
    </rPh>
    <rPh sb="14" eb="16">
      <t>ケイシキ</t>
    </rPh>
    <rPh sb="17" eb="19">
      <t>ニュウリョク</t>
    </rPh>
    <rPh sb="23" eb="25">
      <t>ヒヅケ</t>
    </rPh>
    <rPh sb="26" eb="28">
      <t>ヨウビ</t>
    </rPh>
    <rPh sb="29" eb="32">
      <t>ジドウテキ</t>
    </rPh>
    <rPh sb="33" eb="34">
      <t>カ</t>
    </rPh>
    <rPh sb="35" eb="36">
      <t>カ</t>
    </rPh>
    <phoneticPr fontId="25"/>
  </si>
  <si>
    <t>↑</t>
    <phoneticPr fontId="25"/>
  </si>
  <si>
    <t>備考</t>
    <rPh sb="0" eb="2">
      <t>ビコウ</t>
    </rPh>
    <phoneticPr fontId="25"/>
  </si>
  <si>
    <t>◯</t>
    <phoneticPr fontId="25"/>
  </si>
  <si>
    <t>①エクセルに時間を入力する際は、何時:何分の如く入力して下さい。例、8:30、17:30、9:00、0:45</t>
    <rPh sb="6" eb="8">
      <t>ジカン</t>
    </rPh>
    <rPh sb="9" eb="11">
      <t>ニュウリョク</t>
    </rPh>
    <rPh sb="13" eb="14">
      <t>サイ</t>
    </rPh>
    <rPh sb="16" eb="18">
      <t>ナンジ</t>
    </rPh>
    <rPh sb="19" eb="21">
      <t>ナンプン</t>
    </rPh>
    <rPh sb="22" eb="23">
      <t>ゴト</t>
    </rPh>
    <rPh sb="24" eb="26">
      <t>ニュウリョク</t>
    </rPh>
    <rPh sb="28" eb="29">
      <t>クダ</t>
    </rPh>
    <rPh sb="32" eb="33">
      <t>レイ</t>
    </rPh>
    <phoneticPr fontId="25"/>
  </si>
  <si>
    <t>管理者確認</t>
    <rPh sb="0" eb="3">
      <t>カンリシャ</t>
    </rPh>
    <phoneticPr fontId="25"/>
  </si>
  <si>
    <t>社員№</t>
    <rPh sb="0" eb="2">
      <t>シャイン</t>
    </rPh>
    <phoneticPr fontId="25"/>
  </si>
  <si>
    <t>勤務時間(h)</t>
    <rPh sb="0" eb="2">
      <t>キンム</t>
    </rPh>
    <rPh sb="2" eb="4">
      <t>ジカン</t>
    </rPh>
    <phoneticPr fontId="25"/>
  </si>
  <si>
    <t>実働時間(h)</t>
    <rPh sb="0" eb="2">
      <t>ジツドウ</t>
    </rPh>
    <phoneticPr fontId="25"/>
  </si>
  <si>
    <t>本人確認</t>
    <rPh sb="0" eb="2">
      <t>ホンニン</t>
    </rPh>
    <rPh sb="2" eb="4">
      <t>カクニン</t>
    </rPh>
    <phoneticPr fontId="25"/>
  </si>
  <si>
    <t>①遅刻</t>
    <rPh sb="1" eb="3">
      <t>チコク</t>
    </rPh>
    <phoneticPr fontId="25"/>
  </si>
  <si>
    <t>②早退</t>
    <rPh sb="1" eb="3">
      <t>ソウタイ</t>
    </rPh>
    <phoneticPr fontId="25"/>
  </si>
  <si>
    <t>③外出</t>
    <rPh sb="1" eb="3">
      <t>ガイシュツ</t>
    </rPh>
    <phoneticPr fontId="25"/>
  </si>
  <si>
    <t>遅早外時間</t>
    <rPh sb="0" eb="1">
      <t>チ</t>
    </rPh>
    <rPh sb="1" eb="2">
      <t>サ</t>
    </rPh>
    <rPh sb="2" eb="3">
      <t>ガイ</t>
    </rPh>
    <rPh sb="3" eb="5">
      <t>ジカン</t>
    </rPh>
    <phoneticPr fontId="25"/>
  </si>
  <si>
    <t>→→↑</t>
    <phoneticPr fontId="25"/>
  </si>
  <si>
    <t>勤務日数</t>
    <rPh sb="0" eb="2">
      <t>キンム</t>
    </rPh>
    <rPh sb="2" eb="4">
      <t>ニッスウ</t>
    </rPh>
    <phoneticPr fontId="25"/>
  </si>
  <si>
    <t>有休</t>
    <rPh sb="0" eb="2">
      <t>ユウキュウ</t>
    </rPh>
    <phoneticPr fontId="25"/>
  </si>
  <si>
    <t>③社員№を入力しても名前が表示されない場合は、名前を手書き願います。</t>
    <rPh sb="1" eb="3">
      <t>シャイン</t>
    </rPh>
    <rPh sb="5" eb="7">
      <t>ニュウリョク</t>
    </rPh>
    <rPh sb="10" eb="12">
      <t>ナマエ</t>
    </rPh>
    <rPh sb="13" eb="15">
      <t>ヒョウジ</t>
    </rPh>
    <rPh sb="19" eb="21">
      <t>バアイ</t>
    </rPh>
    <rPh sb="23" eb="25">
      <t>ナマエ</t>
    </rPh>
    <rPh sb="26" eb="28">
      <t>テガ</t>
    </rPh>
    <rPh sb="29" eb="30">
      <t>ネガ</t>
    </rPh>
    <phoneticPr fontId="25"/>
  </si>
  <si>
    <t>△午前休</t>
    <rPh sb="1" eb="3">
      <t>ゴゼン</t>
    </rPh>
    <rPh sb="3" eb="4">
      <t>キュウ</t>
    </rPh>
    <phoneticPr fontId="25"/>
  </si>
  <si>
    <t>▽午後休</t>
    <rPh sb="1" eb="3">
      <t>ゴゴ</t>
    </rPh>
    <rPh sb="3" eb="4">
      <t>キュウ</t>
    </rPh>
    <phoneticPr fontId="25"/>
  </si>
  <si>
    <t>○全休</t>
    <rPh sb="1" eb="3">
      <t>ゼンキュウ</t>
    </rPh>
    <phoneticPr fontId="25"/>
  </si>
  <si>
    <t>○特休</t>
    <rPh sb="1" eb="2">
      <t>トク</t>
    </rPh>
    <rPh sb="2" eb="3">
      <t>キュウ</t>
    </rPh>
    <phoneticPr fontId="25"/>
  </si>
  <si>
    <t>◎代休</t>
    <rPh sb="1" eb="3">
      <t>ダイキュウ</t>
    </rPh>
    <phoneticPr fontId="25"/>
  </si>
  <si>
    <t>本人確認欄は、管理者に提出する際に、1ヶ月分の記載に間違えのないことの確認として押印願います。</t>
    <rPh sb="0" eb="2">
      <t>ホンニン</t>
    </rPh>
    <rPh sb="2" eb="4">
      <t>カクニン</t>
    </rPh>
    <rPh sb="4" eb="5">
      <t>ラン</t>
    </rPh>
    <rPh sb="7" eb="10">
      <t>カンリシャ</t>
    </rPh>
    <rPh sb="11" eb="13">
      <t>テイシュツ</t>
    </rPh>
    <rPh sb="15" eb="16">
      <t>サイ</t>
    </rPh>
    <rPh sb="20" eb="21">
      <t>ゲツ</t>
    </rPh>
    <rPh sb="21" eb="22">
      <t>ブン</t>
    </rPh>
    <rPh sb="23" eb="25">
      <t>キサイ</t>
    </rPh>
    <rPh sb="26" eb="28">
      <t>マチガ</t>
    </rPh>
    <rPh sb="35" eb="37">
      <t>カクニン</t>
    </rPh>
    <rPh sb="40" eb="42">
      <t>オウイン</t>
    </rPh>
    <rPh sb="42" eb="43">
      <t>ネガ</t>
    </rPh>
    <phoneticPr fontId="25"/>
  </si>
  <si>
    <t>○△▽</t>
    <phoneticPr fontId="25"/>
  </si>
  <si>
    <t>○◎</t>
    <phoneticPr fontId="25"/>
  </si>
  <si>
    <t>黄色の項目は、関数が挿入されていますので変更不可</t>
    <rPh sb="0" eb="2">
      <t>キイロ</t>
    </rPh>
    <rPh sb="3" eb="5">
      <t>コウモク</t>
    </rPh>
    <rPh sb="7" eb="9">
      <t>カンスウ</t>
    </rPh>
    <rPh sb="10" eb="12">
      <t>ソウニュウ</t>
    </rPh>
    <rPh sb="20" eb="22">
      <t>ヘンコウ</t>
    </rPh>
    <rPh sb="22" eb="24">
      <t>フカ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</si>
</sst>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aaa"/>
    <numFmt numFmtId="177" formatCode="dd;@"/>
    <numFmt numFmtId="178" formatCode="[$-411]ggge&quot;年&quot;m&quot;月&quot;"/>
    <numFmt numFmtId="179" formatCode="[h]:mm"/>
    <numFmt numFmtId="180" formatCode="h:mm;@"/>
  </numFmts>
  <fonts count="42" x14ac:knownFonts="1"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2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8"/>
      <color indexed="54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5"/>
      <color indexed="54"/>
      <name val="ＭＳ Ｐゴシック"/>
      <family val="3"/>
      <charset val="128"/>
    </font>
    <font>
      <b/>
      <sz val="11"/>
      <color indexed="54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3"/>
      <color indexed="54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b/>
      <sz val="10"/>
      <name val="メイリオ"/>
      <family val="3"/>
      <charset val="128"/>
    </font>
    <font>
      <sz val="14"/>
      <name val="メイリオ"/>
      <family val="3"/>
      <charset val="128"/>
    </font>
    <font>
      <sz val="12"/>
      <name val="HG丸ｺﾞｼｯｸM-PRO"/>
      <family val="3"/>
      <charset val="128"/>
    </font>
    <font>
      <sz val="9"/>
      <name val="ＭＳ Ｐゴシック"/>
      <family val="3"/>
      <charset val="128"/>
    </font>
    <font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メイリオ"/>
      <family val="3"/>
      <charset val="128"/>
    </font>
    <font>
      <sz val="9"/>
      <name val="Meiryo UI"/>
      <family val="3"/>
      <charset val="128"/>
    </font>
    <font>
      <sz val="9"/>
      <name val="ＭＳ Ｐゴシック"/>
      <family val="3"/>
      <charset val="128"/>
      <scheme val="minor"/>
    </font>
    <font>
      <sz val="10"/>
      <color rgb="FFFF0000"/>
      <name val="Meiryo UI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14" borderId="1" applyNumberForma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5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9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</cellStyleXfs>
  <cellXfs count="102">
    <xf numFmtId="0" fontId="0" fillId="0" borderId="0" xfId="0"/>
    <xf numFmtId="0" fontId="0" fillId="0" borderId="0" xfId="0" applyAlignment="1">
      <alignment horizontal="centerContinuous" vertical="distributed"/>
    </xf>
    <xf numFmtId="0" fontId="2" fillId="0" borderId="0" xfId="0" applyFont="1" applyAlignment="1">
      <alignment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4" xfId="0" applyBorder="1"/>
    <xf numFmtId="0" fontId="26" fillId="0" borderId="0" xfId="0" applyFont="1"/>
    <xf numFmtId="0" fontId="26" fillId="0" borderId="0" xfId="0" applyFont="1" applyAlignment="1">
      <alignment horizontal="left" vertical="center"/>
    </xf>
    <xf numFmtId="0" fontId="28" fillId="0" borderId="0" xfId="0" applyFont="1"/>
    <xf numFmtId="177" fontId="5" fillId="0" borderId="20" xfId="0" applyNumberFormat="1" applyFont="1" applyBorder="1" applyAlignment="1">
      <alignment horizontal="center"/>
    </xf>
    <xf numFmtId="176" fontId="0" fillId="0" borderId="21" xfId="0" applyNumberFormat="1" applyBorder="1" applyAlignment="1">
      <alignment horizontal="center"/>
    </xf>
    <xf numFmtId="20" fontId="0" fillId="0" borderId="0" xfId="0" applyNumberFormat="1"/>
    <xf numFmtId="0" fontId="0" fillId="18" borderId="11" xfId="0" applyFill="1" applyBorder="1" applyAlignment="1">
      <alignment horizontal="center"/>
    </xf>
    <xf numFmtId="0" fontId="0" fillId="18" borderId="12" xfId="0" applyFill="1" applyBorder="1" applyAlignment="1">
      <alignment horizontal="center"/>
    </xf>
    <xf numFmtId="0" fontId="0" fillId="18" borderId="14" xfId="0" applyFill="1" applyBorder="1" applyAlignment="1">
      <alignment horizontal="center"/>
    </xf>
    <xf numFmtId="0" fontId="0" fillId="0" borderId="10" xfId="0" applyBorder="1" applyAlignment="1">
      <alignment horizontal="center" shrinkToFit="1"/>
    </xf>
    <xf numFmtId="0" fontId="3" fillId="0" borderId="10" xfId="0" applyFont="1" applyBorder="1" applyAlignment="1">
      <alignment horizontal="center" shrinkToFit="1"/>
    </xf>
    <xf numFmtId="0" fontId="3" fillId="0" borderId="11" xfId="0" applyFont="1" applyBorder="1" applyAlignment="1">
      <alignment horizontal="center" shrinkToFit="1"/>
    </xf>
    <xf numFmtId="0" fontId="3" fillId="0" borderId="22" xfId="0" applyFont="1" applyBorder="1" applyAlignment="1">
      <alignment horizontal="center" shrinkToFit="1"/>
    </xf>
    <xf numFmtId="0" fontId="1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shrinkToFit="1"/>
    </xf>
    <xf numFmtId="0" fontId="30" fillId="0" borderId="0" xfId="0" applyFont="1" applyAlignment="1">
      <alignment vertical="top"/>
    </xf>
    <xf numFmtId="0" fontId="31" fillId="0" borderId="0" xfId="0" applyFont="1"/>
    <xf numFmtId="0" fontId="32" fillId="0" borderId="0" xfId="0" applyFont="1"/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11" xfId="0" applyBorder="1"/>
    <xf numFmtId="0" fontId="29" fillId="0" borderId="27" xfId="0" applyFont="1" applyBorder="1" applyProtection="1">
      <protection locked="0"/>
    </xf>
    <xf numFmtId="180" fontId="29" fillId="0" borderId="24" xfId="0" applyNumberFormat="1" applyFont="1" applyBorder="1" applyAlignment="1" applyProtection="1">
      <alignment horizontal="right"/>
      <protection locked="0"/>
    </xf>
    <xf numFmtId="179" fontId="29" fillId="0" borderId="24" xfId="0" applyNumberFormat="1" applyFont="1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30" xfId="0" applyBorder="1" applyAlignment="1">
      <alignment horizontal="right"/>
    </xf>
    <xf numFmtId="179" fontId="29" fillId="0" borderId="27" xfId="0" applyNumberFormat="1" applyFont="1" applyBorder="1" applyAlignment="1">
      <alignment horizontal="right" shrinkToFit="1"/>
    </xf>
    <xf numFmtId="180" fontId="29" fillId="0" borderId="21" xfId="0" applyNumberFormat="1" applyFont="1" applyBorder="1" applyAlignment="1" applyProtection="1">
      <alignment horizontal="right"/>
      <protection locked="0"/>
    </xf>
    <xf numFmtId="179" fontId="29" fillId="0" borderId="26" xfId="0" applyNumberFormat="1" applyFont="1" applyBorder="1" applyAlignment="1" applyProtection="1">
      <alignment horizontal="right"/>
      <protection locked="0"/>
    </xf>
    <xf numFmtId="0" fontId="29" fillId="0" borderId="26" xfId="0" applyFont="1" applyBorder="1" applyAlignment="1" applyProtection="1">
      <alignment horizontal="right"/>
      <protection locked="0"/>
    </xf>
    <xf numFmtId="0" fontId="34" fillId="0" borderId="17" xfId="0" applyFont="1" applyBorder="1" applyAlignment="1">
      <alignment horizontal="center"/>
    </xf>
    <xf numFmtId="0" fontId="0" fillId="0" borderId="31" xfId="0" applyBorder="1" applyAlignment="1">
      <alignment horizontal="center" shrinkToFit="1"/>
    </xf>
    <xf numFmtId="0" fontId="0" fillId="0" borderId="32" xfId="0" applyBorder="1"/>
    <xf numFmtId="0" fontId="4" fillId="0" borderId="33" xfId="0" applyFont="1" applyBorder="1"/>
    <xf numFmtId="0" fontId="0" fillId="0" borderId="34" xfId="0" applyBorder="1"/>
    <xf numFmtId="0" fontId="0" fillId="0" borderId="3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6" xfId="0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9" fontId="29" fillId="0" borderId="37" xfId="0" applyNumberFormat="1" applyFont="1" applyBorder="1" applyAlignment="1">
      <alignment horizontal="right"/>
    </xf>
    <xf numFmtId="179" fontId="29" fillId="0" borderId="26" xfId="0" applyNumberFormat="1" applyFont="1" applyBorder="1" applyAlignment="1">
      <alignment horizontal="right"/>
    </xf>
    <xf numFmtId="0" fontId="29" fillId="0" borderId="38" xfId="0" applyFont="1" applyBorder="1" applyAlignment="1">
      <alignment horizontal="right"/>
    </xf>
    <xf numFmtId="0" fontId="35" fillId="0" borderId="10" xfId="0" applyFont="1" applyBorder="1" applyAlignment="1">
      <alignment horizontal="center" shrinkToFit="1"/>
    </xf>
    <xf numFmtId="0" fontId="0" fillId="0" borderId="39" xfId="0" applyBorder="1"/>
    <xf numFmtId="0" fontId="36" fillId="0" borderId="39" xfId="0" applyFont="1" applyBorder="1" applyAlignment="1">
      <alignment horizontal="center" vertical="center"/>
    </xf>
    <xf numFmtId="0" fontId="0" fillId="0" borderId="40" xfId="0" applyBorder="1"/>
    <xf numFmtId="0" fontId="0" fillId="0" borderId="12" xfId="0" applyBorder="1"/>
    <xf numFmtId="0" fontId="0" fillId="0" borderId="41" xfId="0" applyBorder="1" applyAlignment="1">
      <alignment horizontal="center" vertical="center"/>
    </xf>
    <xf numFmtId="180" fontId="29" fillId="0" borderId="24" xfId="0" applyNumberFormat="1" applyFont="1" applyBorder="1" applyProtection="1"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center"/>
    </xf>
    <xf numFmtId="0" fontId="36" fillId="0" borderId="17" xfId="0" applyFont="1" applyBorder="1"/>
    <xf numFmtId="0" fontId="0" fillId="0" borderId="0" xfId="0" applyAlignment="1">
      <alignment horizontal="right"/>
    </xf>
    <xf numFmtId="20" fontId="29" fillId="0" borderId="24" xfId="0" applyNumberFormat="1" applyFont="1" applyBorder="1" applyAlignment="1" applyProtection="1">
      <alignment horizontal="right"/>
      <protection locked="0"/>
    </xf>
    <xf numFmtId="0" fontId="34" fillId="0" borderId="17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textRotation="255" shrinkToFit="1"/>
    </xf>
    <xf numFmtId="0" fontId="37" fillId="0" borderId="0" xfId="0" applyFont="1" applyAlignment="1">
      <alignment horizontal="left" vertical="center"/>
    </xf>
    <xf numFmtId="0" fontId="38" fillId="0" borderId="0" xfId="0" applyFont="1"/>
    <xf numFmtId="0" fontId="35" fillId="0" borderId="24" xfId="0" applyFont="1" applyBorder="1" applyAlignment="1" applyProtection="1">
      <alignment vertical="center"/>
      <protection locked="0"/>
    </xf>
    <xf numFmtId="0" fontId="40" fillId="0" borderId="24" xfId="0" applyFont="1" applyBorder="1" applyAlignment="1" applyProtection="1">
      <alignment vertical="center"/>
      <protection locked="0"/>
    </xf>
    <xf numFmtId="0" fontId="3" fillId="0" borderId="41" xfId="0" applyFont="1" applyBorder="1" applyAlignment="1">
      <alignment horizontal="center" vertical="center"/>
    </xf>
    <xf numFmtId="0" fontId="39" fillId="0" borderId="24" xfId="0" applyFont="1" applyBorder="1" applyAlignment="1" applyProtection="1">
      <alignment vertical="center"/>
      <protection locked="0"/>
    </xf>
    <xf numFmtId="0" fontId="41" fillId="0" borderId="0" xfId="0" applyFont="1"/>
    <xf numFmtId="0" fontId="39" fillId="0" borderId="0" xfId="0" applyFont="1" applyAlignment="1">
      <alignment vertical="center"/>
    </xf>
    <xf numFmtId="0" fontId="36" fillId="19" borderId="17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43" xfId="0" applyBorder="1" applyAlignment="1">
      <alignment horizontal="center"/>
    </xf>
    <xf numFmtId="0" fontId="27" fillId="0" borderId="16" xfId="0" applyFont="1" applyBorder="1" applyAlignment="1">
      <alignment shrinkToFit="1"/>
    </xf>
    <xf numFmtId="0" fontId="0" fillId="0" borderId="44" xfId="0" applyBorder="1" applyAlignment="1">
      <alignment shrinkToFit="1"/>
    </xf>
    <xf numFmtId="178" fontId="1" fillId="0" borderId="16" xfId="0" applyNumberFormat="1" applyFont="1" applyBorder="1" applyAlignment="1" applyProtection="1">
      <alignment horizontal="center" vertical="center"/>
      <protection locked="0"/>
    </xf>
    <xf numFmtId="178" fontId="1" fillId="0" borderId="44" xfId="0" applyNumberFormat="1" applyFont="1" applyBorder="1" applyAlignment="1" applyProtection="1">
      <alignment horizontal="center" vertical="center"/>
      <protection locked="0"/>
    </xf>
    <xf numFmtId="0" fontId="33" fillId="0" borderId="16" xfId="0" applyFont="1" applyBorder="1" applyAlignment="1" applyProtection="1">
      <alignment horizontal="right" shrinkToFit="1"/>
      <protection locked="0"/>
    </xf>
    <xf numFmtId="0" fontId="33" fillId="0" borderId="42" xfId="0" applyFont="1" applyBorder="1" applyAlignment="1" applyProtection="1">
      <alignment horizontal="right" shrinkToFit="1"/>
      <protection locked="0"/>
    </xf>
    <xf numFmtId="0" fontId="0" fillId="0" borderId="45" xfId="0" applyBorder="1" applyAlignment="1">
      <alignment shrinkToFit="1"/>
    </xf>
    <xf numFmtId="0" fontId="0" fillId="0" borderId="43" xfId="0" applyBorder="1" applyAlignment="1">
      <alignment shrinkToFit="1"/>
    </xf>
    <xf numFmtId="179" fontId="29" fillId="0" borderId="46" xfId="0" applyNumberFormat="1" applyFont="1" applyBorder="1" applyAlignment="1">
      <alignment shrinkToFit="1"/>
    </xf>
    <xf numFmtId="179" fontId="29" fillId="0" borderId="37" xfId="0" applyNumberFormat="1" applyFont="1" applyBorder="1" applyAlignment="1">
      <alignment shrinkToFi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2">
    <dxf>
      <font>
        <color rgb="FFFF0000"/>
      </font>
    </dxf>
    <dxf>
      <font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9"/>
  <sheetViews>
    <sheetView showGridLines="0" tabSelected="1" zoomScale="90" zoomScaleNormal="90" workbookViewId="0">
      <selection activeCell="R10" sqref="R10"/>
    </sheetView>
  </sheetViews>
  <sheetFormatPr defaultRowHeight="13.5" x14ac:dyDescent="0.15"/>
  <cols>
    <col min="1" max="1" width="5.5" customWidth="1"/>
    <col min="2" max="2" width="3.125" customWidth="1"/>
    <col min="3" max="10" width="8.625" customWidth="1"/>
    <col min="11" max="11" width="3.875" customWidth="1"/>
    <col min="12" max="12" width="7.75" customWidth="1"/>
    <col min="13" max="13" width="6.625" customWidth="1"/>
    <col min="14" max="14" width="3.875" customWidth="1"/>
    <col min="15" max="15" width="6.75" customWidth="1"/>
    <col min="16" max="17" width="8.625" customWidth="1"/>
  </cols>
  <sheetData>
    <row r="1" spans="1:21" ht="15" customHeight="1" thickBot="1" x14ac:dyDescent="0.2">
      <c r="J1" s="1"/>
      <c r="K1" s="1"/>
    </row>
    <row r="2" spans="1:21" ht="39.75" customHeight="1" thickBot="1" x14ac:dyDescent="0.55000000000000004">
      <c r="A2" s="94">
        <v>45323</v>
      </c>
      <c r="B2" s="95"/>
      <c r="C2" s="95"/>
      <c r="D2" s="89" t="s">
        <v>47</v>
      </c>
      <c r="E2" s="76"/>
      <c r="F2" s="72"/>
      <c r="G2" s="2" t="s">
        <v>0</v>
      </c>
      <c r="I2" s="2"/>
      <c r="J2" s="1"/>
      <c r="K2" s="80" t="s">
        <v>38</v>
      </c>
      <c r="L2" s="96"/>
      <c r="M2" s="97"/>
      <c r="N2" s="92"/>
      <c r="O2" s="93"/>
      <c r="P2" s="93"/>
      <c r="Q2" s="50"/>
    </row>
    <row r="3" spans="1:21" ht="17.25" customHeight="1" thickBot="1" x14ac:dyDescent="0.45">
      <c r="B3" s="33" t="s">
        <v>33</v>
      </c>
      <c r="C3" s="32" t="s">
        <v>32</v>
      </c>
      <c r="K3" s="82"/>
    </row>
    <row r="4" spans="1:21" ht="18" customHeight="1" thickBot="1" x14ac:dyDescent="0.25">
      <c r="A4" s="98" t="s">
        <v>39</v>
      </c>
      <c r="B4" s="99"/>
      <c r="C4" s="51" t="s">
        <v>40</v>
      </c>
      <c r="D4" s="63" t="s">
        <v>22</v>
      </c>
      <c r="E4" s="25" t="s">
        <v>23</v>
      </c>
      <c r="F4" s="25" t="s">
        <v>24</v>
      </c>
      <c r="G4" s="26" t="s">
        <v>25</v>
      </c>
      <c r="H4" s="27" t="s">
        <v>26</v>
      </c>
      <c r="I4" s="28" t="s">
        <v>27</v>
      </c>
      <c r="J4" s="30" t="s">
        <v>28</v>
      </c>
      <c r="M4" s="73"/>
      <c r="N4" s="73"/>
      <c r="P4" s="65" t="s">
        <v>41</v>
      </c>
      <c r="Q4" s="79" t="s">
        <v>37</v>
      </c>
      <c r="U4" s="18"/>
    </row>
    <row r="5" spans="1:21" ht="39" customHeight="1" thickBot="1" x14ac:dyDescent="0.5">
      <c r="A5" s="100"/>
      <c r="B5" s="101"/>
      <c r="C5" s="60"/>
      <c r="D5" s="61" t="str">
        <f>H41</f>
        <v/>
      </c>
      <c r="E5" s="48"/>
      <c r="F5" s="48"/>
      <c r="G5" s="49"/>
      <c r="H5" s="49"/>
      <c r="I5" s="49"/>
      <c r="J5" s="62" t="str">
        <f>L41</f>
        <v/>
      </c>
      <c r="L5" s="77"/>
      <c r="M5" s="74"/>
      <c r="N5" s="75"/>
      <c r="O5" s="29"/>
      <c r="P5" s="70"/>
      <c r="Q5" s="71"/>
    </row>
    <row r="6" spans="1:21" ht="17.25" customHeight="1" thickBot="1" x14ac:dyDescent="0.3">
      <c r="A6" s="87" t="s">
        <v>58</v>
      </c>
      <c r="G6" s="88" t="s">
        <v>55</v>
      </c>
      <c r="P6" s="81" t="s">
        <v>46</v>
      </c>
    </row>
    <row r="7" spans="1:21" ht="13.5" customHeight="1" x14ac:dyDescent="0.15">
      <c r="A7" s="52"/>
      <c r="B7" s="12"/>
      <c r="C7" s="55"/>
      <c r="D7" s="4"/>
      <c r="E7" s="22" t="s">
        <v>3</v>
      </c>
      <c r="F7" s="4"/>
      <c r="G7" s="22" t="s">
        <v>29</v>
      </c>
      <c r="H7" s="3" t="s">
        <v>1</v>
      </c>
      <c r="I7" s="4"/>
      <c r="J7" s="4" t="s">
        <v>4</v>
      </c>
      <c r="K7" s="4" t="s">
        <v>5</v>
      </c>
      <c r="L7" s="90" t="s">
        <v>6</v>
      </c>
      <c r="M7" s="91"/>
      <c r="N7" s="4" t="s">
        <v>21</v>
      </c>
      <c r="O7" s="40" t="s">
        <v>7</v>
      </c>
      <c r="P7" s="64"/>
      <c r="Q7" s="64"/>
    </row>
    <row r="8" spans="1:21" ht="15.75" customHeight="1" x14ac:dyDescent="0.15">
      <c r="A8" s="53" t="s">
        <v>8</v>
      </c>
      <c r="B8" s="58" t="s">
        <v>9</v>
      </c>
      <c r="C8" s="56" t="s">
        <v>10</v>
      </c>
      <c r="D8" s="5" t="s">
        <v>11</v>
      </c>
      <c r="E8" s="23" t="s">
        <v>12</v>
      </c>
      <c r="F8" s="5" t="s">
        <v>19</v>
      </c>
      <c r="G8" s="23" t="s">
        <v>20</v>
      </c>
      <c r="H8" s="6" t="s">
        <v>12</v>
      </c>
      <c r="I8" s="5" t="s">
        <v>13</v>
      </c>
      <c r="J8" s="5" t="s">
        <v>30</v>
      </c>
      <c r="K8" s="5" t="s">
        <v>4</v>
      </c>
      <c r="L8" s="13" t="s">
        <v>48</v>
      </c>
      <c r="M8" s="14" t="s">
        <v>14</v>
      </c>
      <c r="N8" s="5" t="s">
        <v>15</v>
      </c>
      <c r="O8" s="67" t="s">
        <v>16</v>
      </c>
      <c r="P8" s="85" t="s">
        <v>45</v>
      </c>
      <c r="Q8" s="68" t="s">
        <v>34</v>
      </c>
    </row>
    <row r="9" spans="1:21" ht="15.75" customHeight="1" thickBot="1" x14ac:dyDescent="0.2">
      <c r="A9" s="54"/>
      <c r="B9" s="59" t="s">
        <v>2</v>
      </c>
      <c r="C9" s="57"/>
      <c r="D9" s="7"/>
      <c r="E9" s="24"/>
      <c r="F9" s="7"/>
      <c r="G9" s="24"/>
      <c r="H9" s="8"/>
      <c r="I9" s="7"/>
      <c r="J9" s="7"/>
      <c r="K9" s="7"/>
      <c r="L9" s="8" t="s">
        <v>56</v>
      </c>
      <c r="M9" s="7" t="s">
        <v>57</v>
      </c>
      <c r="N9" s="15"/>
      <c r="O9" s="15" t="s">
        <v>17</v>
      </c>
      <c r="P9" s="66"/>
      <c r="Q9" s="66"/>
    </row>
    <row r="10" spans="1:21" ht="29.25" customHeight="1" x14ac:dyDescent="0.45">
      <c r="A10" s="19">
        <f>A2</f>
        <v>45323</v>
      </c>
      <c r="B10" s="20">
        <f>IF(A10="","",WEEKDAY(A10,1))</f>
        <v>5</v>
      </c>
      <c r="C10" s="42"/>
      <c r="D10" s="42"/>
      <c r="E10" s="43" t="str">
        <f>IF(OR(C10="",D10=""),"",IF(D10&lt;C10,D10+"24:00"-C10,D10-C10))</f>
        <v/>
      </c>
      <c r="F10" s="42"/>
      <c r="G10" s="43" t="str">
        <f>IF(F10="","",(E10-F10))</f>
        <v/>
      </c>
      <c r="H10" s="42"/>
      <c r="I10" s="42"/>
      <c r="J10" s="78"/>
      <c r="K10" s="34"/>
      <c r="L10" s="86"/>
      <c r="M10" s="86"/>
      <c r="N10" s="34"/>
      <c r="O10" s="86"/>
      <c r="P10" s="69"/>
      <c r="Q10" s="35"/>
      <c r="R10" s="21"/>
    </row>
    <row r="11" spans="1:21" ht="29.25" customHeight="1" x14ac:dyDescent="0.45">
      <c r="A11" s="19">
        <f>A10+1</f>
        <v>45324</v>
      </c>
      <c r="B11" s="20">
        <f t="shared" ref="B11:B40" si="0">IF(A11="","",WEEKDAY(A11,1))</f>
        <v>6</v>
      </c>
      <c r="C11" s="42"/>
      <c r="D11" s="42"/>
      <c r="E11" s="43"/>
      <c r="F11" s="42"/>
      <c r="G11" s="43" t="str">
        <f t="shared" ref="G11:G40" si="1">IF(F11="","",(E11-F11))</f>
        <v/>
      </c>
      <c r="H11" s="42"/>
      <c r="I11" s="47"/>
      <c r="J11" s="47"/>
      <c r="K11" s="34"/>
      <c r="L11" s="83"/>
      <c r="M11" s="83"/>
      <c r="N11" s="34"/>
      <c r="O11" s="84"/>
      <c r="P11" s="69"/>
      <c r="Q11" s="36"/>
    </row>
    <row r="12" spans="1:21" ht="29.25" customHeight="1" x14ac:dyDescent="0.45">
      <c r="A12" s="19">
        <f>A11+1</f>
        <v>45325</v>
      </c>
      <c r="B12" s="20">
        <f t="shared" si="0"/>
        <v>7</v>
      </c>
      <c r="C12" s="42"/>
      <c r="D12" s="42"/>
      <c r="E12" s="43" t="str">
        <f t="shared" ref="E12:E40" si="2">IF(OR(C12="",D12=""),"",IF(D12&lt;C12,D12+"24:00"-C12,D12-C12))</f>
        <v/>
      </c>
      <c r="F12" s="42"/>
      <c r="G12" s="43" t="str">
        <f t="shared" si="1"/>
        <v/>
      </c>
      <c r="H12" s="42"/>
      <c r="I12" s="47"/>
      <c r="J12" s="47"/>
      <c r="K12" s="34"/>
      <c r="L12" s="83"/>
      <c r="M12" s="83"/>
      <c r="N12" s="34"/>
      <c r="O12" s="84"/>
      <c r="P12" s="69"/>
      <c r="Q12" s="36"/>
    </row>
    <row r="13" spans="1:21" ht="29.25" customHeight="1" x14ac:dyDescent="0.45">
      <c r="A13" s="19">
        <f t="shared" ref="A13:A37" si="3">A12+1</f>
        <v>45326</v>
      </c>
      <c r="B13" s="20">
        <f t="shared" si="0"/>
        <v>1</v>
      </c>
      <c r="C13" s="42"/>
      <c r="D13" s="42"/>
      <c r="E13" s="43" t="str">
        <f t="shared" si="2"/>
        <v/>
      </c>
      <c r="F13" s="42"/>
      <c r="G13" s="43" t="str">
        <f t="shared" si="1"/>
        <v/>
      </c>
      <c r="H13" s="42"/>
      <c r="I13" s="47"/>
      <c r="J13" s="47"/>
      <c r="K13" s="34"/>
      <c r="L13" s="83"/>
      <c r="M13" s="83"/>
      <c r="N13" s="34"/>
      <c r="O13" s="84"/>
      <c r="P13" s="69"/>
      <c r="Q13" s="36"/>
    </row>
    <row r="14" spans="1:21" ht="29.25" customHeight="1" x14ac:dyDescent="0.45">
      <c r="A14" s="19">
        <f t="shared" si="3"/>
        <v>45327</v>
      </c>
      <c r="B14" s="20">
        <f t="shared" si="0"/>
        <v>2</v>
      </c>
      <c r="C14" s="42"/>
      <c r="D14" s="42"/>
      <c r="E14" s="43" t="str">
        <f t="shared" si="2"/>
        <v/>
      </c>
      <c r="F14" s="42"/>
      <c r="G14" s="43" t="str">
        <f t="shared" si="1"/>
        <v/>
      </c>
      <c r="H14" s="42"/>
      <c r="I14" s="47"/>
      <c r="J14" s="47"/>
      <c r="K14" s="34"/>
      <c r="L14" s="83"/>
      <c r="M14" s="83"/>
      <c r="N14" s="34"/>
      <c r="O14" s="84"/>
      <c r="P14" s="69"/>
      <c r="Q14" s="36"/>
    </row>
    <row r="15" spans="1:21" ht="29.25" customHeight="1" x14ac:dyDescent="0.45">
      <c r="A15" s="19">
        <f t="shared" si="3"/>
        <v>45328</v>
      </c>
      <c r="B15" s="20">
        <f t="shared" si="0"/>
        <v>3</v>
      </c>
      <c r="C15" s="42"/>
      <c r="D15" s="42"/>
      <c r="E15" s="43" t="str">
        <f t="shared" si="2"/>
        <v/>
      </c>
      <c r="F15" s="42"/>
      <c r="G15" s="43" t="str">
        <f t="shared" si="1"/>
        <v/>
      </c>
      <c r="H15" s="42"/>
      <c r="I15" s="47"/>
      <c r="J15" s="47"/>
      <c r="K15" s="34"/>
      <c r="L15" s="83"/>
      <c r="M15" s="83"/>
      <c r="N15" s="34"/>
      <c r="O15" s="84"/>
      <c r="P15" s="69"/>
      <c r="Q15" s="36"/>
    </row>
    <row r="16" spans="1:21" ht="29.25" customHeight="1" x14ac:dyDescent="0.45">
      <c r="A16" s="19">
        <f t="shared" si="3"/>
        <v>45329</v>
      </c>
      <c r="B16" s="20">
        <f t="shared" si="0"/>
        <v>4</v>
      </c>
      <c r="C16" s="42"/>
      <c r="D16" s="42"/>
      <c r="E16" s="43" t="str">
        <f t="shared" si="2"/>
        <v/>
      </c>
      <c r="F16" s="42"/>
      <c r="G16" s="43" t="str">
        <f t="shared" si="1"/>
        <v/>
      </c>
      <c r="H16" s="42"/>
      <c r="I16" s="47"/>
      <c r="J16" s="47"/>
      <c r="K16" s="34"/>
      <c r="L16" s="83"/>
      <c r="M16" s="83"/>
      <c r="N16" s="34"/>
      <c r="O16" s="84"/>
      <c r="P16" s="69"/>
      <c r="Q16" s="36"/>
    </row>
    <row r="17" spans="1:17" ht="29.25" customHeight="1" x14ac:dyDescent="0.45">
      <c r="A17" s="19">
        <f t="shared" si="3"/>
        <v>45330</v>
      </c>
      <c r="B17" s="20">
        <f t="shared" si="0"/>
        <v>5</v>
      </c>
      <c r="C17" s="42"/>
      <c r="D17" s="42"/>
      <c r="E17" s="43" t="str">
        <f t="shared" si="2"/>
        <v/>
      </c>
      <c r="F17" s="42"/>
      <c r="G17" s="43" t="str">
        <f t="shared" si="1"/>
        <v/>
      </c>
      <c r="H17" s="42"/>
      <c r="I17" s="47"/>
      <c r="J17" s="47"/>
      <c r="K17" s="34"/>
      <c r="L17" s="83"/>
      <c r="M17" s="83"/>
      <c r="N17" s="34"/>
      <c r="O17" s="84"/>
      <c r="P17" s="69"/>
      <c r="Q17" s="36"/>
    </row>
    <row r="18" spans="1:17" ht="29.25" customHeight="1" x14ac:dyDescent="0.45">
      <c r="A18" s="19">
        <f t="shared" si="3"/>
        <v>45331</v>
      </c>
      <c r="B18" s="20">
        <f t="shared" si="0"/>
        <v>6</v>
      </c>
      <c r="C18" s="42"/>
      <c r="D18" s="42"/>
      <c r="E18" s="43" t="str">
        <f t="shared" si="2"/>
        <v/>
      </c>
      <c r="F18" s="42"/>
      <c r="G18" s="43" t="str">
        <f t="shared" si="1"/>
        <v/>
      </c>
      <c r="H18" s="42"/>
      <c r="I18" s="47"/>
      <c r="J18" s="47"/>
      <c r="K18" s="34"/>
      <c r="L18" s="83"/>
      <c r="M18" s="83"/>
      <c r="N18" s="34"/>
      <c r="O18" s="84"/>
      <c r="P18" s="69"/>
      <c r="Q18" s="36"/>
    </row>
    <row r="19" spans="1:17" ht="29.25" customHeight="1" x14ac:dyDescent="0.45">
      <c r="A19" s="19">
        <f t="shared" si="3"/>
        <v>45332</v>
      </c>
      <c r="B19" s="20">
        <f t="shared" si="0"/>
        <v>7</v>
      </c>
      <c r="C19" s="42"/>
      <c r="D19" s="42"/>
      <c r="E19" s="43" t="str">
        <f t="shared" si="2"/>
        <v/>
      </c>
      <c r="F19" s="42"/>
      <c r="G19" s="43" t="str">
        <f t="shared" si="1"/>
        <v/>
      </c>
      <c r="H19" s="42"/>
      <c r="I19" s="47"/>
      <c r="J19" s="47"/>
      <c r="K19" s="34"/>
      <c r="L19" s="83"/>
      <c r="M19" s="83"/>
      <c r="N19" s="34"/>
      <c r="O19" s="84"/>
      <c r="P19" s="69"/>
      <c r="Q19" s="36"/>
    </row>
    <row r="20" spans="1:17" ht="29.25" customHeight="1" x14ac:dyDescent="0.45">
      <c r="A20" s="19">
        <f t="shared" si="3"/>
        <v>45333</v>
      </c>
      <c r="B20" s="20">
        <f t="shared" si="0"/>
        <v>1</v>
      </c>
      <c r="C20" s="42"/>
      <c r="D20" s="42"/>
      <c r="E20" s="43" t="str">
        <f t="shared" si="2"/>
        <v/>
      </c>
      <c r="F20" s="42"/>
      <c r="G20" s="43" t="str">
        <f t="shared" si="1"/>
        <v/>
      </c>
      <c r="H20" s="42"/>
      <c r="I20" s="47"/>
      <c r="J20" s="47"/>
      <c r="K20" s="34"/>
      <c r="L20" s="83"/>
      <c r="M20" s="83"/>
      <c r="N20" s="34"/>
      <c r="O20" s="84"/>
      <c r="P20" s="69"/>
      <c r="Q20" s="36"/>
    </row>
    <row r="21" spans="1:17" ht="29.25" customHeight="1" x14ac:dyDescent="0.45">
      <c r="A21" s="19">
        <f t="shared" si="3"/>
        <v>45334</v>
      </c>
      <c r="B21" s="20">
        <f t="shared" si="0"/>
        <v>2</v>
      </c>
      <c r="C21" s="42"/>
      <c r="D21" s="42"/>
      <c r="E21" s="43" t="str">
        <f t="shared" si="2"/>
        <v/>
      </c>
      <c r="F21" s="42"/>
      <c r="G21" s="43" t="str">
        <f t="shared" si="1"/>
        <v/>
      </c>
      <c r="H21" s="42"/>
      <c r="I21" s="47"/>
      <c r="J21" s="47"/>
      <c r="K21" s="34"/>
      <c r="L21" s="83"/>
      <c r="M21" s="83"/>
      <c r="N21" s="34"/>
      <c r="O21" s="84"/>
      <c r="P21" s="69"/>
      <c r="Q21" s="36"/>
    </row>
    <row r="22" spans="1:17" ht="29.25" customHeight="1" x14ac:dyDescent="0.45">
      <c r="A22" s="19">
        <f t="shared" si="3"/>
        <v>45335</v>
      </c>
      <c r="B22" s="20">
        <f t="shared" si="0"/>
        <v>3</v>
      </c>
      <c r="C22" s="42"/>
      <c r="D22" s="42"/>
      <c r="E22" s="43" t="str">
        <f t="shared" si="2"/>
        <v/>
      </c>
      <c r="F22" s="42"/>
      <c r="G22" s="43" t="str">
        <f t="shared" si="1"/>
        <v/>
      </c>
      <c r="H22" s="42"/>
      <c r="I22" s="47"/>
      <c r="J22" s="47"/>
      <c r="K22" s="34"/>
      <c r="L22" s="83"/>
      <c r="M22" s="83"/>
      <c r="N22" s="34"/>
      <c r="O22" s="84"/>
      <c r="P22" s="69"/>
      <c r="Q22" s="36"/>
    </row>
    <row r="23" spans="1:17" ht="29.25" customHeight="1" x14ac:dyDescent="0.45">
      <c r="A23" s="19">
        <f t="shared" si="3"/>
        <v>45336</v>
      </c>
      <c r="B23" s="20">
        <f t="shared" si="0"/>
        <v>4</v>
      </c>
      <c r="C23" s="42"/>
      <c r="D23" s="42"/>
      <c r="E23" s="43" t="str">
        <f t="shared" si="2"/>
        <v/>
      </c>
      <c r="F23" s="42"/>
      <c r="G23" s="43" t="str">
        <f t="shared" si="1"/>
        <v/>
      </c>
      <c r="H23" s="42"/>
      <c r="I23" s="47"/>
      <c r="J23" s="47"/>
      <c r="K23" s="34"/>
      <c r="L23" s="83"/>
      <c r="M23" s="83"/>
      <c r="N23" s="34"/>
      <c r="O23" s="84"/>
      <c r="P23" s="69"/>
      <c r="Q23" s="36"/>
    </row>
    <row r="24" spans="1:17" ht="29.25" customHeight="1" x14ac:dyDescent="0.45">
      <c r="A24" s="19">
        <f t="shared" si="3"/>
        <v>45337</v>
      </c>
      <c r="B24" s="20">
        <f t="shared" si="0"/>
        <v>5</v>
      </c>
      <c r="C24" s="42"/>
      <c r="D24" s="42"/>
      <c r="E24" s="43" t="str">
        <f t="shared" si="2"/>
        <v/>
      </c>
      <c r="F24" s="42"/>
      <c r="G24" s="43" t="str">
        <f t="shared" si="1"/>
        <v/>
      </c>
      <c r="H24" s="42"/>
      <c r="I24" s="47"/>
      <c r="J24" s="47"/>
      <c r="K24" s="34"/>
      <c r="L24" s="83"/>
      <c r="M24" s="83"/>
      <c r="N24" s="34"/>
      <c r="O24" s="84"/>
      <c r="P24" s="69"/>
      <c r="Q24" s="36"/>
    </row>
    <row r="25" spans="1:17" ht="29.25" customHeight="1" x14ac:dyDescent="0.45">
      <c r="A25" s="19">
        <f t="shared" si="3"/>
        <v>45338</v>
      </c>
      <c r="B25" s="20">
        <f t="shared" si="0"/>
        <v>6</v>
      </c>
      <c r="C25" s="42"/>
      <c r="D25" s="42"/>
      <c r="E25" s="43" t="str">
        <f t="shared" si="2"/>
        <v/>
      </c>
      <c r="F25" s="42"/>
      <c r="G25" s="43" t="str">
        <f t="shared" si="1"/>
        <v/>
      </c>
      <c r="H25" s="42"/>
      <c r="I25" s="47"/>
      <c r="J25" s="47"/>
      <c r="K25" s="34"/>
      <c r="L25" s="83"/>
      <c r="M25" s="83"/>
      <c r="N25" s="34"/>
      <c r="O25" s="84"/>
      <c r="P25" s="69"/>
      <c r="Q25" s="36"/>
    </row>
    <row r="26" spans="1:17" ht="29.25" customHeight="1" x14ac:dyDescent="0.45">
      <c r="A26" s="19">
        <f t="shared" si="3"/>
        <v>45339</v>
      </c>
      <c r="B26" s="20">
        <f t="shared" si="0"/>
        <v>7</v>
      </c>
      <c r="C26" s="42"/>
      <c r="D26" s="42"/>
      <c r="E26" s="43" t="str">
        <f t="shared" si="2"/>
        <v/>
      </c>
      <c r="F26" s="42"/>
      <c r="G26" s="43" t="str">
        <f t="shared" si="1"/>
        <v/>
      </c>
      <c r="H26" s="42"/>
      <c r="I26" s="47"/>
      <c r="J26" s="47"/>
      <c r="K26" s="34"/>
      <c r="L26" s="83"/>
      <c r="M26" s="83"/>
      <c r="N26" s="34"/>
      <c r="O26" s="84"/>
      <c r="P26" s="69"/>
      <c r="Q26" s="36"/>
    </row>
    <row r="27" spans="1:17" ht="29.25" customHeight="1" x14ac:dyDescent="0.45">
      <c r="A27" s="19">
        <f t="shared" si="3"/>
        <v>45340</v>
      </c>
      <c r="B27" s="20">
        <f t="shared" si="0"/>
        <v>1</v>
      </c>
      <c r="C27" s="42"/>
      <c r="D27" s="42"/>
      <c r="E27" s="43" t="str">
        <f t="shared" si="2"/>
        <v/>
      </c>
      <c r="F27" s="42"/>
      <c r="G27" s="43" t="str">
        <f t="shared" si="1"/>
        <v/>
      </c>
      <c r="H27" s="42"/>
      <c r="I27" s="47"/>
      <c r="J27" s="47"/>
      <c r="K27" s="34"/>
      <c r="L27" s="83"/>
      <c r="M27" s="83"/>
      <c r="N27" s="34"/>
      <c r="O27" s="84"/>
      <c r="P27" s="69"/>
      <c r="Q27" s="36"/>
    </row>
    <row r="28" spans="1:17" ht="29.25" customHeight="1" x14ac:dyDescent="0.45">
      <c r="A28" s="19">
        <f t="shared" si="3"/>
        <v>45341</v>
      </c>
      <c r="B28" s="20">
        <f t="shared" si="0"/>
        <v>2</v>
      </c>
      <c r="C28" s="42"/>
      <c r="D28" s="42"/>
      <c r="E28" s="43" t="str">
        <f t="shared" si="2"/>
        <v/>
      </c>
      <c r="F28" s="42"/>
      <c r="G28" s="43" t="str">
        <f t="shared" si="1"/>
        <v/>
      </c>
      <c r="H28" s="42"/>
      <c r="I28" s="47"/>
      <c r="J28" s="47"/>
      <c r="K28" s="34"/>
      <c r="L28" s="83"/>
      <c r="M28" s="83"/>
      <c r="N28" s="34"/>
      <c r="O28" s="84"/>
      <c r="P28" s="69"/>
      <c r="Q28" s="36"/>
    </row>
    <row r="29" spans="1:17" ht="29.25" customHeight="1" x14ac:dyDescent="0.45">
      <c r="A29" s="19">
        <f t="shared" si="3"/>
        <v>45342</v>
      </c>
      <c r="B29" s="20">
        <f t="shared" si="0"/>
        <v>3</v>
      </c>
      <c r="C29" s="42"/>
      <c r="D29" s="42"/>
      <c r="E29" s="43" t="str">
        <f t="shared" si="2"/>
        <v/>
      </c>
      <c r="F29" s="42"/>
      <c r="G29" s="43" t="str">
        <f t="shared" si="1"/>
        <v/>
      </c>
      <c r="H29" s="42"/>
      <c r="I29" s="47"/>
      <c r="J29" s="47"/>
      <c r="K29" s="34"/>
      <c r="L29" s="83"/>
      <c r="M29" s="83"/>
      <c r="N29" s="34"/>
      <c r="O29" s="84"/>
      <c r="P29" s="69"/>
      <c r="Q29" s="36"/>
    </row>
    <row r="30" spans="1:17" ht="29.25" customHeight="1" x14ac:dyDescent="0.45">
      <c r="A30" s="19">
        <f t="shared" si="3"/>
        <v>45343</v>
      </c>
      <c r="B30" s="20">
        <f t="shared" si="0"/>
        <v>4</v>
      </c>
      <c r="C30" s="42"/>
      <c r="D30" s="42"/>
      <c r="E30" s="43" t="str">
        <f t="shared" si="2"/>
        <v/>
      </c>
      <c r="F30" s="42"/>
      <c r="G30" s="43" t="str">
        <f t="shared" si="1"/>
        <v/>
      </c>
      <c r="H30" s="42"/>
      <c r="I30" s="47"/>
      <c r="J30" s="47"/>
      <c r="K30" s="34"/>
      <c r="L30" s="83"/>
      <c r="M30" s="83"/>
      <c r="N30" s="34"/>
      <c r="O30" s="84"/>
      <c r="P30" s="69"/>
      <c r="Q30" s="36"/>
    </row>
    <row r="31" spans="1:17" ht="29.25" customHeight="1" x14ac:dyDescent="0.45">
      <c r="A31" s="19">
        <f t="shared" si="3"/>
        <v>45344</v>
      </c>
      <c r="B31" s="20">
        <f t="shared" si="0"/>
        <v>5</v>
      </c>
      <c r="C31" s="42"/>
      <c r="D31" s="42"/>
      <c r="E31" s="43" t="str">
        <f t="shared" si="2"/>
        <v/>
      </c>
      <c r="F31" s="42"/>
      <c r="G31" s="43" t="str">
        <f t="shared" si="1"/>
        <v/>
      </c>
      <c r="H31" s="42"/>
      <c r="I31" s="47"/>
      <c r="J31" s="47"/>
      <c r="K31" s="34"/>
      <c r="L31" s="83"/>
      <c r="M31" s="83"/>
      <c r="N31" s="34"/>
      <c r="O31" s="84"/>
      <c r="P31" s="69"/>
      <c r="Q31" s="36"/>
    </row>
    <row r="32" spans="1:17" ht="29.25" customHeight="1" x14ac:dyDescent="0.45">
      <c r="A32" s="19">
        <f t="shared" si="3"/>
        <v>45345</v>
      </c>
      <c r="B32" s="20">
        <f t="shared" si="0"/>
        <v>6</v>
      </c>
      <c r="C32" s="42"/>
      <c r="D32" s="42"/>
      <c r="E32" s="43" t="str">
        <f t="shared" si="2"/>
        <v/>
      </c>
      <c r="F32" s="42"/>
      <c r="G32" s="43" t="str">
        <f t="shared" si="1"/>
        <v/>
      </c>
      <c r="H32" s="42"/>
      <c r="I32" s="47"/>
      <c r="J32" s="47"/>
      <c r="K32" s="34"/>
      <c r="L32" s="83"/>
      <c r="M32" s="83"/>
      <c r="N32" s="34"/>
      <c r="O32" s="84"/>
      <c r="P32" s="69"/>
      <c r="Q32" s="36"/>
    </row>
    <row r="33" spans="1:17" ht="29.25" customHeight="1" x14ac:dyDescent="0.45">
      <c r="A33" s="19">
        <f t="shared" si="3"/>
        <v>45346</v>
      </c>
      <c r="B33" s="20">
        <f t="shared" si="0"/>
        <v>7</v>
      </c>
      <c r="C33" s="42"/>
      <c r="D33" s="42"/>
      <c r="E33" s="43" t="str">
        <f t="shared" si="2"/>
        <v/>
      </c>
      <c r="F33" s="42"/>
      <c r="G33" s="43" t="str">
        <f t="shared" si="1"/>
        <v/>
      </c>
      <c r="H33" s="42"/>
      <c r="I33" s="47"/>
      <c r="J33" s="47"/>
      <c r="K33" s="34"/>
      <c r="L33" s="83"/>
      <c r="M33" s="83"/>
      <c r="N33" s="34"/>
      <c r="O33" s="84"/>
      <c r="P33" s="69"/>
      <c r="Q33" s="36"/>
    </row>
    <row r="34" spans="1:17" ht="29.25" customHeight="1" x14ac:dyDescent="0.45">
      <c r="A34" s="19">
        <f t="shared" si="3"/>
        <v>45347</v>
      </c>
      <c r="B34" s="20">
        <f t="shared" si="0"/>
        <v>1</v>
      </c>
      <c r="C34" s="42"/>
      <c r="D34" s="42"/>
      <c r="E34" s="43" t="str">
        <f t="shared" si="2"/>
        <v/>
      </c>
      <c r="F34" s="42"/>
      <c r="G34" s="43" t="str">
        <f t="shared" si="1"/>
        <v/>
      </c>
      <c r="H34" s="42"/>
      <c r="I34" s="47"/>
      <c r="J34" s="47"/>
      <c r="K34" s="34"/>
      <c r="L34" s="83"/>
      <c r="M34" s="83"/>
      <c r="N34" s="34"/>
      <c r="O34" s="84"/>
      <c r="P34" s="69"/>
      <c r="Q34" s="36"/>
    </row>
    <row r="35" spans="1:17" ht="29.25" customHeight="1" x14ac:dyDescent="0.45">
      <c r="A35" s="19">
        <f t="shared" si="3"/>
        <v>45348</v>
      </c>
      <c r="B35" s="20">
        <f t="shared" si="0"/>
        <v>2</v>
      </c>
      <c r="C35" s="42"/>
      <c r="D35" s="42"/>
      <c r="E35" s="43" t="str">
        <f t="shared" si="2"/>
        <v/>
      </c>
      <c r="F35" s="42"/>
      <c r="G35" s="43" t="str">
        <f t="shared" si="1"/>
        <v/>
      </c>
      <c r="H35" s="42"/>
      <c r="I35" s="47"/>
      <c r="J35" s="47"/>
      <c r="K35" s="34"/>
      <c r="L35" s="83"/>
      <c r="M35" s="83"/>
      <c r="N35" s="34"/>
      <c r="O35" s="84"/>
      <c r="P35" s="69"/>
      <c r="Q35" s="36"/>
    </row>
    <row r="36" spans="1:17" ht="29.25" customHeight="1" x14ac:dyDescent="0.45">
      <c r="A36" s="19">
        <f t="shared" si="3"/>
        <v>45349</v>
      </c>
      <c r="B36" s="20">
        <f t="shared" si="0"/>
        <v>3</v>
      </c>
      <c r="C36" s="42"/>
      <c r="D36" s="42"/>
      <c r="E36" s="43" t="str">
        <f t="shared" si="2"/>
        <v/>
      </c>
      <c r="F36" s="42"/>
      <c r="G36" s="43" t="str">
        <f t="shared" si="1"/>
        <v/>
      </c>
      <c r="H36" s="42"/>
      <c r="I36" s="47"/>
      <c r="J36" s="47"/>
      <c r="K36" s="34"/>
      <c r="L36" s="83"/>
      <c r="M36" s="83"/>
      <c r="N36" s="34"/>
      <c r="O36" s="84"/>
      <c r="P36" s="69"/>
      <c r="Q36" s="36"/>
    </row>
    <row r="37" spans="1:17" ht="29.25" customHeight="1" x14ac:dyDescent="0.45">
      <c r="A37" s="19">
        <f t="shared" si="3"/>
        <v>45350</v>
      </c>
      <c r="B37" s="20">
        <f t="shared" si="0"/>
        <v>4</v>
      </c>
      <c r="C37" s="42"/>
      <c r="D37" s="42"/>
      <c r="E37" s="43" t="str">
        <f t="shared" si="2"/>
        <v/>
      </c>
      <c r="F37" s="42"/>
      <c r="G37" s="43" t="str">
        <f t="shared" si="1"/>
        <v/>
      </c>
      <c r="H37" s="42"/>
      <c r="I37" s="47"/>
      <c r="J37" s="47"/>
      <c r="K37" s="34"/>
      <c r="L37" s="83"/>
      <c r="M37" s="83"/>
      <c r="N37" s="34"/>
      <c r="O37" s="84"/>
      <c r="P37" s="69"/>
      <c r="Q37" s="36"/>
    </row>
    <row r="38" spans="1:17" ht="29.25" customHeight="1" x14ac:dyDescent="0.45">
      <c r="A38" s="19">
        <f>IF(A37=EOMONTH($A$10,0),"",A37+1)</f>
        <v>45351</v>
      </c>
      <c r="B38" s="20">
        <f t="shared" si="0"/>
        <v>5</v>
      </c>
      <c r="C38" s="42"/>
      <c r="D38" s="42"/>
      <c r="E38" s="43" t="str">
        <f t="shared" si="2"/>
        <v/>
      </c>
      <c r="F38" s="42"/>
      <c r="G38" s="43" t="str">
        <f t="shared" si="1"/>
        <v/>
      </c>
      <c r="H38" s="42"/>
      <c r="I38" s="47"/>
      <c r="J38" s="47"/>
      <c r="K38" s="34"/>
      <c r="L38" s="83"/>
      <c r="M38" s="83"/>
      <c r="N38" s="34"/>
      <c r="O38" s="84"/>
      <c r="P38" s="69"/>
      <c r="Q38" s="36"/>
    </row>
    <row r="39" spans="1:17" ht="29.25" customHeight="1" x14ac:dyDescent="0.45">
      <c r="A39" s="19" t="str">
        <f>IF(OR(A38="",A38=EOMONTH($A$10,0)),"",A38+1)</f>
        <v/>
      </c>
      <c r="B39" s="20" t="str">
        <f t="shared" si="0"/>
        <v/>
      </c>
      <c r="C39" s="42"/>
      <c r="D39" s="42"/>
      <c r="E39" s="43" t="str">
        <f t="shared" si="2"/>
        <v/>
      </c>
      <c r="F39" s="42"/>
      <c r="G39" s="43" t="str">
        <f t="shared" si="1"/>
        <v/>
      </c>
      <c r="H39" s="42"/>
      <c r="I39" s="47"/>
      <c r="J39" s="47"/>
      <c r="K39" s="34"/>
      <c r="L39" s="83"/>
      <c r="M39" s="83"/>
      <c r="N39" s="34"/>
      <c r="O39" s="84"/>
      <c r="P39" s="69"/>
      <c r="Q39" s="36"/>
    </row>
    <row r="40" spans="1:17" ht="29.25" customHeight="1" thickBot="1" x14ac:dyDescent="0.5">
      <c r="A40" s="19" t="str">
        <f>IF(OR(A39="",A39=EOMONTH($A$10,0)),"",A39+1)</f>
        <v/>
      </c>
      <c r="B40" s="20" t="str">
        <f t="shared" si="0"/>
        <v/>
      </c>
      <c r="C40" s="42"/>
      <c r="D40" s="42"/>
      <c r="E40" s="43" t="str">
        <f t="shared" si="2"/>
        <v/>
      </c>
      <c r="F40" s="42"/>
      <c r="G40" s="43" t="str">
        <f t="shared" si="1"/>
        <v/>
      </c>
      <c r="H40" s="42"/>
      <c r="I40" s="47"/>
      <c r="J40" s="47"/>
      <c r="K40" s="34"/>
      <c r="L40" s="83"/>
      <c r="M40" s="83"/>
      <c r="N40" s="34"/>
      <c r="O40" s="84"/>
      <c r="P40" s="69"/>
      <c r="Q40" s="37"/>
    </row>
    <row r="41" spans="1:17" ht="29.25" customHeight="1" thickBot="1" x14ac:dyDescent="0.5">
      <c r="A41" s="9" t="s">
        <v>18</v>
      </c>
      <c r="B41" s="10"/>
      <c r="C41" s="44"/>
      <c r="D41" s="45"/>
      <c r="E41" s="46" t="str">
        <f t="shared" ref="E41:J41" si="4">IF(SUM(E10:E40)=0,"",SUM(E10:E40))</f>
        <v/>
      </c>
      <c r="F41" s="46" t="str">
        <f t="shared" si="4"/>
        <v/>
      </c>
      <c r="G41" s="46" t="str">
        <f t="shared" si="4"/>
        <v/>
      </c>
      <c r="H41" s="46" t="str">
        <f t="shared" si="4"/>
        <v/>
      </c>
      <c r="I41" s="46" t="str">
        <f t="shared" si="4"/>
        <v/>
      </c>
      <c r="J41" s="46" t="str">
        <f t="shared" si="4"/>
        <v/>
      </c>
      <c r="K41" s="41" t="str">
        <f>IF(COUNTIF(K1:K40,"◯")=0,"",COUNTIF(K1:K40,"◯"))</f>
        <v/>
      </c>
      <c r="L41" s="41" t="str">
        <f>IF(COUNTIF(L1:L40,"○全休")+0.5*COUNTIF(L1:L40,"△午前休")+0.5*COUNTIF(L1:L40,"▽午後休")=0,"",COUNTIF(L1:L40,"○全休")+0.5*COUNTIF(L1:L40,"△午前休")+0.5*COUNTIF(L1:L40,"▽午後休"))</f>
        <v/>
      </c>
      <c r="M41" s="41" t="str">
        <f>IF(COUNTIF(M1:M40,"◯特休")+COUNTIF(M1:M40,"◎代休")=0,"",COUNTIF(M1:M40,"◯特休")+COUNTIF(M1:M40,"◎代休"))</f>
        <v/>
      </c>
      <c r="N41" s="41" t="str">
        <f>IF(COUNTIF(N1:N40,"◯")=0,"",COUNTIF(N1:N40,"◯"))</f>
        <v/>
      </c>
      <c r="O41" s="38"/>
      <c r="P41" s="46" t="str">
        <f>IF(SUM(P10:P40)=0,"",SUM(P10:P40))</f>
        <v/>
      </c>
      <c r="Q41" s="39"/>
    </row>
    <row r="42" spans="1:17" ht="18.75" customHeight="1" x14ac:dyDescent="0.15">
      <c r="A42" s="31" t="s">
        <v>36</v>
      </c>
      <c r="B42" s="16"/>
      <c r="C42" s="17"/>
      <c r="D42" s="11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</row>
    <row r="43" spans="1:17" ht="18.75" customHeight="1" x14ac:dyDescent="0.15">
      <c r="A43" s="31" t="s">
        <v>31</v>
      </c>
      <c r="J43" s="1"/>
      <c r="K43" s="1"/>
    </row>
    <row r="44" spans="1:17" ht="18.75" customHeight="1" x14ac:dyDescent="0.15">
      <c r="A44" s="31" t="s">
        <v>49</v>
      </c>
    </row>
    <row r="45" spans="1:17" ht="30" customHeight="1" x14ac:dyDescent="0.15"/>
    <row r="46" spans="1:17" ht="30" customHeight="1" x14ac:dyDescent="0.15"/>
    <row r="47" spans="1:17" ht="30" customHeight="1" x14ac:dyDescent="0.15"/>
    <row r="48" spans="1:17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30" customHeight="1" x14ac:dyDescent="0.15"/>
  </sheetData>
  <dataConsolidate/>
  <mergeCells count="6">
    <mergeCell ref="L7:M7"/>
    <mergeCell ref="N2:P2"/>
    <mergeCell ref="A2:C2"/>
    <mergeCell ref="L2:M2"/>
    <mergeCell ref="A4:B4"/>
    <mergeCell ref="A5:B5"/>
  </mergeCells>
  <phoneticPr fontId="25"/>
  <conditionalFormatting sqref="B10:B40">
    <cfRule type="expression" dxfId="1" priority="1" stopIfTrue="1">
      <formula>WEEKDAY(B10)=7</formula>
    </cfRule>
    <cfRule type="expression" dxfId="0" priority="2" stopIfTrue="1">
      <formula>WEEKDAY(B10)=1</formula>
    </cfRule>
  </conditionalFormatting>
  <dataValidations count="4">
    <dataValidation type="list" allowBlank="1" showInputMessage="1" showErrorMessage="1" sqref="K10:K40 N10:N40" xr:uid="{00000000-0002-0000-0000-000000000000}">
      <formula1>休日</formula1>
    </dataValidation>
    <dataValidation type="list" allowBlank="1" showInputMessage="1" showErrorMessage="1" sqref="O10:O40" xr:uid="{00000000-0002-0000-0000-000001000000}">
      <formula1>遅刻早退</formula1>
    </dataValidation>
    <dataValidation type="list" allowBlank="1" showInputMessage="1" showErrorMessage="1" sqref="L10:L40" xr:uid="{00000000-0002-0000-0000-000002000000}">
      <formula1>有給休暇</formula1>
    </dataValidation>
    <dataValidation type="list" allowBlank="1" showInputMessage="1" showErrorMessage="1" sqref="M10:M40" xr:uid="{00000000-0002-0000-0000-000003000000}">
      <formula1>特別休暇</formula1>
    </dataValidation>
  </dataValidations>
  <printOptions horizontalCentered="1"/>
  <pageMargins left="0.59055118110236227" right="0.39370078740157483" top="0.19685039370078741" bottom="0.19685039370078741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3"/>
  <sheetViews>
    <sheetView workbookViewId="0">
      <selection activeCell="E21" sqref="E21"/>
    </sheetView>
  </sheetViews>
  <sheetFormatPr defaultRowHeight="13.5" x14ac:dyDescent="0.15"/>
  <cols>
    <col min="2" max="2" width="12.875" customWidth="1"/>
  </cols>
  <sheetData>
    <row r="2" spans="1:1" x14ac:dyDescent="0.15">
      <c r="A2" t="s">
        <v>35</v>
      </c>
    </row>
    <row r="4" spans="1:1" x14ac:dyDescent="0.15">
      <c r="A4" t="s">
        <v>42</v>
      </c>
    </row>
    <row r="5" spans="1:1" x14ac:dyDescent="0.15">
      <c r="A5" t="s">
        <v>43</v>
      </c>
    </row>
    <row r="6" spans="1:1" x14ac:dyDescent="0.15">
      <c r="A6" t="s">
        <v>44</v>
      </c>
    </row>
    <row r="8" spans="1:1" x14ac:dyDescent="0.15">
      <c r="A8" t="s">
        <v>52</v>
      </c>
    </row>
    <row r="9" spans="1:1" x14ac:dyDescent="0.15">
      <c r="A9" t="s">
        <v>50</v>
      </c>
    </row>
    <row r="10" spans="1:1" x14ac:dyDescent="0.15">
      <c r="A10" t="s">
        <v>51</v>
      </c>
    </row>
    <row r="12" spans="1:1" x14ac:dyDescent="0.15">
      <c r="A12" t="s">
        <v>53</v>
      </c>
    </row>
    <row r="13" spans="1:1" x14ac:dyDescent="0.15">
      <c r="A13" t="s">
        <v>54</v>
      </c>
    </row>
  </sheetData>
  <phoneticPr fontId="25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出勤簿</vt:lpstr>
      <vt:lpstr>テーブル</vt:lpstr>
      <vt:lpstr>休日</vt:lpstr>
      <vt:lpstr>遅刻早退</vt:lpstr>
      <vt:lpstr>特別休暇</vt:lpstr>
      <vt:lpstr>有給休暇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菅野美和子</dc:creator>
  <cp:keywords/>
  <dc:description/>
  <cp:lastModifiedBy>gungii</cp:lastModifiedBy>
  <cp:revision/>
  <cp:lastPrinted>2024-02-07T06:39:04Z</cp:lastPrinted>
  <dcterms:created xsi:type="dcterms:W3CDTF">2007-10-12T05:28:58Z</dcterms:created>
  <dcterms:modified xsi:type="dcterms:W3CDTF">2024-02-07T06:40:50Z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